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20" windowWidth="19440" windowHeight="126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Sheet1!$A$1:$AD$34</definedName>
  </definedNames>
  <calcPr calcId="145621"/>
</workbook>
</file>

<file path=xl/calcChain.xml><?xml version="1.0" encoding="utf-8"?>
<calcChain xmlns="http://schemas.openxmlformats.org/spreadsheetml/2006/main">
  <c r="M34" i="1" l="1"/>
  <c r="L34" i="1"/>
  <c r="K34" i="1"/>
  <c r="J34" i="1"/>
  <c r="I34" i="1"/>
  <c r="H34" i="1"/>
  <c r="G34" i="1"/>
  <c r="F34" i="1"/>
  <c r="E34" i="1"/>
  <c r="C34" i="1"/>
  <c r="D34" i="1"/>
  <c r="AD19" i="1"/>
  <c r="Z5" i="1" l="1"/>
  <c r="Z6" i="1"/>
  <c r="Z7" i="1"/>
  <c r="Z8" i="1"/>
  <c r="Z9" i="1"/>
  <c r="Z10" i="1"/>
  <c r="Z11" i="1"/>
  <c r="Z12" i="1"/>
  <c r="Z13" i="1"/>
  <c r="Z14" i="1"/>
  <c r="Z15" i="1"/>
  <c r="Z16" i="1"/>
  <c r="Z17" i="1"/>
  <c r="Z18" i="1"/>
  <c r="Z4" i="1"/>
  <c r="X5" i="1"/>
  <c r="Y5" i="1"/>
  <c r="X6" i="1"/>
  <c r="Y6" i="1"/>
  <c r="X7" i="1"/>
  <c r="Y7" i="1"/>
  <c r="X8" i="1"/>
  <c r="Y8" i="1"/>
  <c r="X9" i="1"/>
  <c r="Y9" i="1"/>
  <c r="X10" i="1"/>
  <c r="Y10" i="1"/>
  <c r="X11" i="1"/>
  <c r="Y11" i="1"/>
  <c r="X12" i="1"/>
  <c r="Y12" i="1"/>
  <c r="X13" i="1"/>
  <c r="Y13" i="1"/>
  <c r="X14" i="1"/>
  <c r="Y14" i="1"/>
  <c r="X15" i="1"/>
  <c r="Y15" i="1"/>
  <c r="X16" i="1"/>
  <c r="Y16" i="1"/>
  <c r="X17" i="1"/>
  <c r="Y17" i="1"/>
  <c r="X18" i="1"/>
  <c r="Y18" i="1"/>
  <c r="Y4" i="1"/>
  <c r="X4" i="1"/>
  <c r="W5" i="1"/>
  <c r="W6" i="1"/>
  <c r="W7" i="1"/>
  <c r="W8" i="1"/>
  <c r="W9" i="1"/>
  <c r="W10" i="1"/>
  <c r="W11" i="1"/>
  <c r="W12" i="1"/>
  <c r="W13" i="1"/>
  <c r="W14" i="1"/>
  <c r="W15" i="1"/>
  <c r="W16" i="1"/>
  <c r="W17" i="1"/>
  <c r="W18" i="1"/>
  <c r="W4" i="1"/>
  <c r="V5" i="1"/>
  <c r="V6" i="1"/>
  <c r="V7" i="1"/>
  <c r="V8" i="1"/>
  <c r="V9" i="1"/>
  <c r="V10" i="1"/>
  <c r="V11" i="1"/>
  <c r="V12" i="1"/>
  <c r="V13" i="1"/>
  <c r="V14" i="1"/>
  <c r="V15" i="1"/>
  <c r="V16" i="1"/>
  <c r="V17" i="1"/>
  <c r="V18" i="1"/>
  <c r="V4" i="1"/>
  <c r="U5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4" i="1"/>
  <c r="T5" i="1"/>
  <c r="T6" i="1"/>
  <c r="T7" i="1"/>
  <c r="T8" i="1"/>
  <c r="T9" i="1"/>
  <c r="T10" i="1"/>
  <c r="T11" i="1"/>
  <c r="T12" i="1"/>
  <c r="T13" i="1"/>
  <c r="T14" i="1"/>
  <c r="T15" i="1"/>
  <c r="T16" i="1"/>
  <c r="T17" i="1"/>
  <c r="T18" i="1"/>
  <c r="T4" i="1"/>
  <c r="S5" i="1"/>
  <c r="S4" i="1"/>
  <c r="R4" i="1"/>
  <c r="R5" i="1"/>
  <c r="Q5" i="1"/>
  <c r="Q4" i="1"/>
  <c r="P4" i="1"/>
  <c r="P5" i="1"/>
  <c r="S7" i="1"/>
  <c r="S8" i="1"/>
  <c r="S9" i="1"/>
  <c r="S10" i="1"/>
  <c r="S11" i="1"/>
  <c r="S12" i="1"/>
  <c r="S13" i="1"/>
  <c r="S14" i="1"/>
  <c r="S15" i="1"/>
  <c r="S16" i="1"/>
  <c r="S17" i="1"/>
  <c r="S18" i="1"/>
  <c r="R7" i="1"/>
  <c r="R8" i="1"/>
  <c r="R9" i="1"/>
  <c r="R10" i="1"/>
  <c r="R11" i="1"/>
  <c r="R12" i="1"/>
  <c r="R13" i="1"/>
  <c r="R14" i="1"/>
  <c r="R15" i="1"/>
  <c r="R16" i="1"/>
  <c r="R17" i="1"/>
  <c r="R18" i="1"/>
  <c r="Q7" i="1"/>
  <c r="Q8" i="1"/>
  <c r="Q9" i="1"/>
  <c r="Q10" i="1"/>
  <c r="Q11" i="1"/>
  <c r="Q12" i="1"/>
  <c r="Q13" i="1"/>
  <c r="Q14" i="1"/>
  <c r="Q15" i="1"/>
  <c r="Q16" i="1"/>
  <c r="Q17" i="1"/>
  <c r="Q18" i="1"/>
  <c r="P7" i="1"/>
  <c r="P8" i="1"/>
  <c r="P9" i="1"/>
  <c r="P10" i="1"/>
  <c r="P11" i="1"/>
  <c r="P12" i="1"/>
  <c r="P13" i="1"/>
  <c r="P14" i="1"/>
  <c r="P15" i="1"/>
  <c r="P16" i="1"/>
  <c r="P17" i="1"/>
  <c r="P18" i="1"/>
  <c r="S6" i="1"/>
  <c r="P6" i="1"/>
  <c r="Q6" i="1"/>
  <c r="R6" i="1"/>
  <c r="O18" i="2" l="1"/>
  <c r="N18" i="2"/>
  <c r="O17" i="2"/>
  <c r="N17" i="2"/>
  <c r="O16" i="2"/>
  <c r="N16" i="2"/>
  <c r="O15" i="2"/>
  <c r="N15" i="2"/>
  <c r="O14" i="2"/>
  <c r="N14" i="2"/>
  <c r="O13" i="2"/>
  <c r="N13" i="2"/>
  <c r="O12" i="2"/>
  <c r="N12" i="2"/>
  <c r="O11" i="2"/>
  <c r="N11" i="2"/>
  <c r="O10" i="2"/>
  <c r="N10" i="2"/>
  <c r="O9" i="2"/>
  <c r="N9" i="2"/>
  <c r="O8" i="2"/>
  <c r="N8" i="2"/>
  <c r="O7" i="2"/>
  <c r="N7" i="2"/>
  <c r="O6" i="2"/>
  <c r="N6" i="2"/>
  <c r="O5" i="2"/>
  <c r="N5" i="2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O4" i="2"/>
  <c r="N4" i="2"/>
  <c r="N2" i="2"/>
  <c r="N18" i="1"/>
  <c r="N17" i="1"/>
  <c r="N16" i="1"/>
  <c r="N15" i="1"/>
  <c r="N14" i="1"/>
  <c r="N13" i="1"/>
  <c r="N12" i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N11" i="1"/>
  <c r="N5" i="1"/>
  <c r="N6" i="1"/>
  <c r="N7" i="1"/>
  <c r="N8" i="1"/>
  <c r="N9" i="1"/>
  <c r="N10" i="1"/>
  <c r="N2" i="1"/>
  <c r="N4" i="1"/>
  <c r="O2" i="1" l="1"/>
  <c r="O4" i="1" s="1"/>
  <c r="AA4" i="1" s="1"/>
  <c r="AA2" i="1"/>
  <c r="AC19" i="1"/>
  <c r="O5" i="1" l="1"/>
  <c r="O6" i="1" s="1"/>
  <c r="AC18" i="1"/>
  <c r="AA5" i="1"/>
  <c r="AC17" i="1" l="1"/>
  <c r="O7" i="1"/>
  <c r="AA6" i="1"/>
  <c r="AC16" i="1" l="1"/>
  <c r="O8" i="1"/>
  <c r="AA7" i="1"/>
  <c r="AC15" i="1" l="1"/>
  <c r="O9" i="1"/>
  <c r="AA8" i="1"/>
  <c r="AC14" i="1" l="1"/>
  <c r="O10" i="1"/>
  <c r="AA9" i="1"/>
  <c r="AC13" i="1" l="1"/>
  <c r="AC12" i="1" s="1"/>
  <c r="O11" i="1"/>
  <c r="AA10" i="1"/>
  <c r="AC11" i="1" l="1"/>
  <c r="O12" i="1"/>
  <c r="AA11" i="1"/>
  <c r="AC10" i="1" l="1"/>
  <c r="O13" i="1"/>
  <c r="AA12" i="1"/>
  <c r="AC9" i="1" l="1"/>
  <c r="O14" i="1"/>
  <c r="AA13" i="1"/>
  <c r="AC8" i="1" l="1"/>
  <c r="O15" i="1"/>
  <c r="AA14" i="1"/>
  <c r="AC7" i="1" l="1"/>
  <c r="O16" i="1"/>
  <c r="AA15" i="1"/>
  <c r="AC6" i="1" l="1"/>
  <c r="AC5" i="1" s="1"/>
  <c r="O17" i="1"/>
  <c r="AA16" i="1"/>
  <c r="AC4" i="1" l="1"/>
  <c r="O18" i="1"/>
  <c r="AA17" i="1"/>
  <c r="AA18" i="1" l="1"/>
</calcChain>
</file>

<file path=xl/sharedStrings.xml><?xml version="1.0" encoding="utf-8"?>
<sst xmlns="http://schemas.openxmlformats.org/spreadsheetml/2006/main" count="242" uniqueCount="71">
  <si>
    <t>AFC Championship</t>
  </si>
  <si>
    <t>NFC Championship</t>
  </si>
  <si>
    <t>Frank</t>
  </si>
  <si>
    <t>Cliff</t>
  </si>
  <si>
    <t>Gleb</t>
  </si>
  <si>
    <t>Points awarded</t>
  </si>
  <si>
    <t>Total</t>
  </si>
  <si>
    <t>Jeremy</t>
  </si>
  <si>
    <t>Super Bowl</t>
  </si>
  <si>
    <t>Patriots</t>
  </si>
  <si>
    <t>Packers</t>
  </si>
  <si>
    <t>Broncos</t>
  </si>
  <si>
    <t>Seahawks</t>
  </si>
  <si>
    <t>Steelers vs. Bengals</t>
  </si>
  <si>
    <t>Chiefs vs. Texans</t>
  </si>
  <si>
    <t>Seahawks vs. Vikings</t>
  </si>
  <si>
    <t>Packers vs. Redskins</t>
  </si>
  <si>
    <t>______ vs. Broncos</t>
  </si>
  <si>
    <t>______ vs. Patriots</t>
  </si>
  <si>
    <t>______ vs. Panthers</t>
  </si>
  <si>
    <t>______ vs. Cardinals</t>
  </si>
  <si>
    <t>Gus</t>
  </si>
  <si>
    <t>Jim H.</t>
  </si>
  <si>
    <t>Steelers</t>
  </si>
  <si>
    <t>Chiefs</t>
  </si>
  <si>
    <t>Panthers</t>
  </si>
  <si>
    <t>Cardinals</t>
  </si>
  <si>
    <t>Dave</t>
  </si>
  <si>
    <t>Redskins</t>
  </si>
  <si>
    <t>Bengals</t>
  </si>
  <si>
    <t>Texans</t>
  </si>
  <si>
    <t>Jim C.</t>
  </si>
  <si>
    <t>Mark</t>
  </si>
  <si>
    <t>Bill</t>
  </si>
  <si>
    <t>Vikings</t>
  </si>
  <si>
    <t>Mitch</t>
  </si>
  <si>
    <t>Steve</t>
  </si>
  <si>
    <t>Aaron</t>
  </si>
  <si>
    <t>Ken</t>
  </si>
  <si>
    <t>Monika</t>
  </si>
  <si>
    <t>Total Possible Points</t>
  </si>
  <si>
    <t>Angel</t>
  </si>
  <si>
    <t>Payout</t>
  </si>
  <si>
    <t>How we selected our teams as a percentage</t>
  </si>
  <si>
    <t>Tennessee</t>
  </si>
  <si>
    <t>Kansas City</t>
  </si>
  <si>
    <t>Atlanta</t>
  </si>
  <si>
    <t>L.A. Rams</t>
  </si>
  <si>
    <t>Buffalo</t>
  </si>
  <si>
    <t>Jacksonville</t>
  </si>
  <si>
    <t>Carolina</t>
  </si>
  <si>
    <t>New Orleans</t>
  </si>
  <si>
    <t>Philadelphia</t>
  </si>
  <si>
    <t>New England</t>
  </si>
  <si>
    <t>Pittsburgh</t>
  </si>
  <si>
    <t>Minnesota</t>
  </si>
  <si>
    <t>Dan Z.</t>
  </si>
  <si>
    <t>David R.</t>
  </si>
  <si>
    <t>Jimmy</t>
  </si>
  <si>
    <t>Suresh</t>
  </si>
  <si>
    <r>
      <rPr>
        <b/>
        <sz val="11"/>
        <color theme="1"/>
        <rFont val="Calibri"/>
        <family val="2"/>
        <scheme val="minor"/>
      </rPr>
      <t>Atlanta</t>
    </r>
    <r>
      <rPr>
        <sz val="11"/>
        <color theme="1"/>
        <rFont val="Calibri"/>
        <family val="2"/>
        <scheme val="minor"/>
      </rPr>
      <t xml:space="preserve"> @ L.A. Rams</t>
    </r>
  </si>
  <si>
    <r>
      <rPr>
        <b/>
        <sz val="11"/>
        <color theme="1"/>
        <rFont val="Calibri"/>
        <family val="2"/>
        <scheme val="minor"/>
      </rPr>
      <t>Tennessee</t>
    </r>
    <r>
      <rPr>
        <sz val="11"/>
        <color theme="1"/>
        <rFont val="Calibri"/>
        <family val="2"/>
        <scheme val="minor"/>
      </rPr>
      <t xml:space="preserve"> @ Kansas City</t>
    </r>
  </si>
  <si>
    <r>
      <t xml:space="preserve">Buffalo @ </t>
    </r>
    <r>
      <rPr>
        <b/>
        <sz val="11"/>
        <color theme="1"/>
        <rFont val="Calibri"/>
        <family val="2"/>
        <scheme val="minor"/>
      </rPr>
      <t>Jacksonville</t>
    </r>
  </si>
  <si>
    <r>
      <t xml:space="preserve">Carolina @ </t>
    </r>
    <r>
      <rPr>
        <b/>
        <sz val="11"/>
        <color theme="1"/>
        <rFont val="Calibri"/>
        <family val="2"/>
        <scheme val="minor"/>
      </rPr>
      <t>New Orleans</t>
    </r>
  </si>
  <si>
    <r>
      <t xml:space="preserve">Atlanta @ </t>
    </r>
    <r>
      <rPr>
        <b/>
        <sz val="11"/>
        <color theme="1"/>
        <rFont val="Calibri"/>
        <family val="2"/>
        <scheme val="minor"/>
      </rPr>
      <t>Philadelphia</t>
    </r>
  </si>
  <si>
    <r>
      <t xml:space="preserve">Tennessee @ </t>
    </r>
    <r>
      <rPr>
        <b/>
        <sz val="11"/>
        <color theme="1"/>
        <rFont val="Calibri"/>
        <family val="2"/>
        <scheme val="minor"/>
      </rPr>
      <t>New England</t>
    </r>
  </si>
  <si>
    <r>
      <rPr>
        <b/>
        <sz val="11"/>
        <color theme="1"/>
        <rFont val="Calibri"/>
        <family val="2"/>
        <scheme val="minor"/>
      </rPr>
      <t>Jacksonville</t>
    </r>
    <r>
      <rPr>
        <sz val="11"/>
        <color theme="1"/>
        <rFont val="Calibri"/>
        <family val="2"/>
        <scheme val="minor"/>
      </rPr>
      <t xml:space="preserve"> @ Pittsburgh</t>
    </r>
  </si>
  <si>
    <r>
      <t xml:space="preserve">New Orleans @ </t>
    </r>
    <r>
      <rPr>
        <b/>
        <sz val="11"/>
        <color theme="1"/>
        <rFont val="Calibri"/>
        <family val="2"/>
        <scheme val="minor"/>
      </rPr>
      <t>Minnesota</t>
    </r>
  </si>
  <si>
    <r>
      <t xml:space="preserve">AFC Championship          (Jacksonville @ </t>
    </r>
    <r>
      <rPr>
        <b/>
        <sz val="11"/>
        <color theme="1"/>
        <rFont val="Calibri"/>
        <family val="2"/>
        <scheme val="minor"/>
      </rPr>
      <t>New England</t>
    </r>
    <r>
      <rPr>
        <sz val="11"/>
        <color theme="1"/>
        <rFont val="Calibri"/>
        <family val="2"/>
        <scheme val="minor"/>
      </rPr>
      <t>)</t>
    </r>
  </si>
  <si>
    <r>
      <t xml:space="preserve">NFC Championship         (Minnesota @ </t>
    </r>
    <r>
      <rPr>
        <b/>
        <sz val="11"/>
        <color theme="1"/>
        <rFont val="Calibri"/>
        <family val="2"/>
        <scheme val="minor"/>
      </rPr>
      <t>Philadelphia</t>
    </r>
    <r>
      <rPr>
        <sz val="11"/>
        <color theme="1"/>
        <rFont val="Calibri"/>
        <family val="2"/>
        <scheme val="minor"/>
      </rPr>
      <t>)</t>
    </r>
  </si>
  <si>
    <t>Super Bowl                             (New England vs. Philadelphia)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</si>
</sst>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textRotation="90"/>
    </xf>
    <xf numFmtId="0" fontId="0" fillId="0" borderId="0" xfId="0" applyAlignment="1"/>
    <xf numFmtId="0" fontId="0" fillId="0" borderId="0" xfId="0" applyFont="1" applyAlignment="1">
      <alignment textRotation="90"/>
    </xf>
    <xf numFmtId="0" fontId="0" fillId="0" borderId="1" xfId="0" applyBorder="1" applyAlignment="1"/>
    <xf numFmtId="0" fontId="0" fillId="0" borderId="1" xfId="0" applyBorder="1"/>
    <xf numFmtId="0" fontId="0" fillId="2" borderId="1" xfId="0" applyFill="1" applyBorder="1" applyAlignment="1"/>
    <xf numFmtId="0" fontId="0" fillId="2" borderId="1" xfId="0" applyFill="1" applyBorder="1"/>
    <xf numFmtId="0" fontId="0" fillId="0" borderId="0" xfId="0" applyFill="1" applyBorder="1"/>
    <xf numFmtId="0" fontId="0" fillId="0" borderId="1" xfId="0" applyFill="1" applyBorder="1"/>
    <xf numFmtId="164" fontId="0" fillId="0" borderId="1" xfId="0" applyNumberFormat="1" applyBorder="1"/>
    <xf numFmtId="164" fontId="0" fillId="0" borderId="0" xfId="0" applyNumberFormat="1"/>
    <xf numFmtId="10" fontId="0" fillId="0" borderId="0" xfId="0" applyNumberFormat="1"/>
    <xf numFmtId="0" fontId="0" fillId="0" borderId="2" xfId="0" applyBorder="1"/>
    <xf numFmtId="10" fontId="0" fillId="0" borderId="2" xfId="0" applyNumberFormat="1" applyBorder="1"/>
    <xf numFmtId="0" fontId="1" fillId="0" borderId="1" xfId="0" applyFont="1" applyFill="1" applyBorder="1"/>
    <xf numFmtId="0" fontId="0" fillId="0" borderId="0" xfId="0" applyAlignment="1">
      <alignment textRotation="90" wrapText="1"/>
    </xf>
    <xf numFmtId="0" fontId="0" fillId="0" borderId="1" xfId="0" applyFont="1" applyFill="1" applyBorder="1"/>
    <xf numFmtId="0" fontId="0" fillId="0" borderId="0" xfId="0" applyFont="1" applyAlignment="1">
      <alignment textRotation="90" wrapText="1"/>
    </xf>
    <xf numFmtId="0" fontId="1" fillId="3" borderId="1" xfId="0" applyFont="1" applyFill="1" applyBorder="1"/>
    <xf numFmtId="10" fontId="0" fillId="3" borderId="0" xfId="0" applyNumberFormat="1" applyFill="1"/>
    <xf numFmtId="0" fontId="0" fillId="3" borderId="1" xfId="0" applyFill="1" applyBorder="1"/>
    <xf numFmtId="10" fontId="0" fillId="0" borderId="0" xfId="0" applyNumberFormat="1" applyFill="1"/>
    <xf numFmtId="10" fontId="0" fillId="4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38"/>
  <sheetViews>
    <sheetView tabSelected="1" topLeftCell="A10" zoomScaleNormal="100" workbookViewId="0">
      <selection activeCell="A20" sqref="A20:M34"/>
    </sheetView>
  </sheetViews>
  <sheetFormatPr defaultRowHeight="15" x14ac:dyDescent="0.25"/>
  <cols>
    <col min="1" max="1" width="4.140625" customWidth="1"/>
    <col min="2" max="2" width="14.85546875" bestFit="1" customWidth="1"/>
    <col min="3" max="3" width="10.42578125" customWidth="1"/>
    <col min="4" max="4" width="9.7109375" bestFit="1" customWidth="1"/>
    <col min="5" max="5" width="12.140625" customWidth="1"/>
    <col min="6" max="6" width="12.28515625" customWidth="1"/>
    <col min="7" max="7" width="13.7109375" customWidth="1"/>
    <col min="8" max="8" width="13.28515625" customWidth="1"/>
    <col min="9" max="9" width="12.28515625" customWidth="1"/>
    <col min="10" max="10" width="13.140625" customWidth="1"/>
    <col min="11" max="11" width="13.28515625" customWidth="1"/>
    <col min="12" max="12" width="12.140625" customWidth="1"/>
    <col min="13" max="13" width="12.42578125" customWidth="1"/>
    <col min="14" max="14" width="3.7109375" bestFit="1" customWidth="1"/>
    <col min="15" max="26" width="7.140625" hidden="1" customWidth="1"/>
    <col min="27" max="27" width="4.140625" bestFit="1" customWidth="1"/>
    <col min="28" max="28" width="9.140625" bestFit="1" customWidth="1"/>
    <col min="29" max="29" width="9.140625" hidden="1" customWidth="1"/>
    <col min="30" max="30" width="9.42578125" bestFit="1" customWidth="1"/>
  </cols>
  <sheetData>
    <row r="1" spans="1:30" s="1" customFormat="1" ht="156.75" customHeight="1" x14ac:dyDescent="0.25">
      <c r="C1" s="3" t="s">
        <v>61</v>
      </c>
      <c r="D1" s="3" t="s">
        <v>60</v>
      </c>
      <c r="E1" s="3" t="s">
        <v>62</v>
      </c>
      <c r="F1" s="3" t="s">
        <v>63</v>
      </c>
      <c r="G1" s="1" t="s">
        <v>64</v>
      </c>
      <c r="H1" s="1" t="s">
        <v>65</v>
      </c>
      <c r="I1" s="3" t="s">
        <v>66</v>
      </c>
      <c r="J1" s="3" t="s">
        <v>67</v>
      </c>
      <c r="K1" s="16" t="s">
        <v>68</v>
      </c>
      <c r="L1" s="16" t="s">
        <v>69</v>
      </c>
      <c r="M1" s="18" t="s">
        <v>70</v>
      </c>
      <c r="N1" s="1" t="s">
        <v>6</v>
      </c>
      <c r="O1" s="1" t="s">
        <v>40</v>
      </c>
      <c r="AA1" s="1" t="s">
        <v>40</v>
      </c>
    </row>
    <row r="2" spans="1:30" s="2" customFormat="1" x14ac:dyDescent="0.25">
      <c r="A2" s="4"/>
      <c r="B2" s="4" t="s">
        <v>5</v>
      </c>
      <c r="C2" s="4">
        <v>1</v>
      </c>
      <c r="D2" s="4">
        <v>1</v>
      </c>
      <c r="E2" s="4">
        <v>1</v>
      </c>
      <c r="F2" s="4">
        <v>1</v>
      </c>
      <c r="G2" s="4">
        <v>2</v>
      </c>
      <c r="H2" s="4">
        <v>2</v>
      </c>
      <c r="I2" s="4">
        <v>2</v>
      </c>
      <c r="J2" s="4">
        <v>2</v>
      </c>
      <c r="K2" s="4">
        <v>4</v>
      </c>
      <c r="L2" s="4">
        <v>4</v>
      </c>
      <c r="M2" s="4">
        <v>8</v>
      </c>
      <c r="N2" s="5">
        <f>SUM(C2:M2)</f>
        <v>28</v>
      </c>
      <c r="O2" s="5">
        <f>N2</f>
        <v>28</v>
      </c>
      <c r="P2" s="5">
        <v>1</v>
      </c>
      <c r="Q2" s="5">
        <v>1</v>
      </c>
      <c r="R2" s="5">
        <v>1</v>
      </c>
      <c r="S2" s="5">
        <v>1</v>
      </c>
      <c r="T2" s="5">
        <v>2</v>
      </c>
      <c r="U2" s="5">
        <v>2</v>
      </c>
      <c r="V2" s="5">
        <v>2</v>
      </c>
      <c r="W2" s="5">
        <v>2</v>
      </c>
      <c r="X2" s="5">
        <v>4</v>
      </c>
      <c r="Y2" s="5">
        <v>4</v>
      </c>
      <c r="Z2" s="5">
        <v>8</v>
      </c>
      <c r="AA2" s="5">
        <f>N2</f>
        <v>28</v>
      </c>
      <c r="AB2" s="4"/>
      <c r="AD2" s="4" t="s">
        <v>42</v>
      </c>
    </row>
    <row r="3" spans="1:30" s="2" customFormat="1" x14ac:dyDescent="0.2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6"/>
      <c r="AD3" s="6"/>
    </row>
    <row r="4" spans="1:30" x14ac:dyDescent="0.25">
      <c r="A4" s="5">
        <v>1</v>
      </c>
      <c r="B4" s="5" t="s">
        <v>41</v>
      </c>
      <c r="C4" s="5">
        <v>0</v>
      </c>
      <c r="D4" s="5">
        <v>0</v>
      </c>
      <c r="E4" s="5">
        <v>1</v>
      </c>
      <c r="F4" s="5">
        <v>1</v>
      </c>
      <c r="G4" s="5">
        <v>0</v>
      </c>
      <c r="H4" s="5">
        <v>2</v>
      </c>
      <c r="I4" s="5">
        <v>0</v>
      </c>
      <c r="J4" s="5">
        <v>2</v>
      </c>
      <c r="K4" s="5">
        <v>0</v>
      </c>
      <c r="L4" s="5">
        <v>0</v>
      </c>
      <c r="M4" s="5">
        <v>0</v>
      </c>
      <c r="N4" s="15">
        <f>SUM(C4:M4)</f>
        <v>6</v>
      </c>
      <c r="O4" s="5">
        <f>O2</f>
        <v>28</v>
      </c>
      <c r="P4" s="5">
        <f t="shared" ref="P4:S6" si="0">IF(C4=0,-1,0)</f>
        <v>-1</v>
      </c>
      <c r="Q4" s="5">
        <f t="shared" si="0"/>
        <v>-1</v>
      </c>
      <c r="R4" s="5">
        <f t="shared" si="0"/>
        <v>0</v>
      </c>
      <c r="S4" s="5">
        <f t="shared" si="0"/>
        <v>0</v>
      </c>
      <c r="T4" s="5">
        <f>IF(G4=0,-2,0)</f>
        <v>-2</v>
      </c>
      <c r="U4" s="5">
        <f>IF(H4=0,-2,0)</f>
        <v>0</v>
      </c>
      <c r="V4" s="5">
        <f>IF(I4=0,-2,0)</f>
        <v>-2</v>
      </c>
      <c r="W4" s="5">
        <f>IF(J4=0,-2,0)</f>
        <v>0</v>
      </c>
      <c r="X4" s="5">
        <f>IF(K4=0,-4,0)</f>
        <v>-4</v>
      </c>
      <c r="Y4" s="5">
        <f>IF(L4=0,-4,0)</f>
        <v>-4</v>
      </c>
      <c r="Z4" s="5">
        <f>IF(M4=0,-8,0)</f>
        <v>-8</v>
      </c>
      <c r="AA4" s="5">
        <f>O4+(SUM(P4:Z4))</f>
        <v>6</v>
      </c>
      <c r="AB4" s="5"/>
      <c r="AC4" t="e">
        <f t="shared" ref="AC4:AC17" si="1">AC5</f>
        <v>#REF!</v>
      </c>
      <c r="AD4" s="10">
        <v>5</v>
      </c>
    </row>
    <row r="5" spans="1:30" x14ac:dyDescent="0.25">
      <c r="A5" s="5">
        <f>A4+1</f>
        <v>2</v>
      </c>
      <c r="B5" s="5" t="s">
        <v>33</v>
      </c>
      <c r="C5" s="5">
        <v>0</v>
      </c>
      <c r="D5" s="5">
        <v>0</v>
      </c>
      <c r="E5" s="5">
        <v>1</v>
      </c>
      <c r="F5" s="5">
        <v>1</v>
      </c>
      <c r="G5" s="5">
        <v>0</v>
      </c>
      <c r="H5" s="5">
        <v>2</v>
      </c>
      <c r="I5" s="5">
        <v>0</v>
      </c>
      <c r="J5" s="5">
        <v>2</v>
      </c>
      <c r="K5" s="5">
        <v>0</v>
      </c>
      <c r="L5" s="5">
        <v>0</v>
      </c>
      <c r="M5" s="5">
        <v>0</v>
      </c>
      <c r="N5" s="15">
        <f t="shared" ref="N5:N18" si="2">SUM(C5:M5)</f>
        <v>6</v>
      </c>
      <c r="O5" s="5">
        <f>O4</f>
        <v>28</v>
      </c>
      <c r="P5" s="5">
        <f t="shared" si="0"/>
        <v>-1</v>
      </c>
      <c r="Q5" s="5">
        <f t="shared" si="0"/>
        <v>-1</v>
      </c>
      <c r="R5" s="5">
        <f t="shared" si="0"/>
        <v>0</v>
      </c>
      <c r="S5" s="5">
        <f t="shared" si="0"/>
        <v>0</v>
      </c>
      <c r="T5" s="5">
        <f t="shared" ref="T5:T18" si="3">IF(G5=0,-2,0)</f>
        <v>-2</v>
      </c>
      <c r="U5" s="5">
        <f t="shared" ref="U5:U18" si="4">IF(H5=0,-2,0)</f>
        <v>0</v>
      </c>
      <c r="V5" s="5">
        <f t="shared" ref="V5:V18" si="5">IF(I5=0,-2,0)</f>
        <v>-2</v>
      </c>
      <c r="W5" s="5">
        <f t="shared" ref="W5:W18" si="6">IF(J5=0,-2,0)</f>
        <v>0</v>
      </c>
      <c r="X5" s="5">
        <f t="shared" ref="X5:X18" si="7">IF(K5=0,-4,0)</f>
        <v>-4</v>
      </c>
      <c r="Y5" s="5">
        <f t="shared" ref="Y5:Y18" si="8">IF(L5=0,-4,0)</f>
        <v>-4</v>
      </c>
      <c r="Z5" s="5">
        <f t="shared" ref="Z5:Z18" si="9">IF(M5=0,-8,0)</f>
        <v>-8</v>
      </c>
      <c r="AA5" s="5">
        <f t="shared" ref="AA5:AA18" si="10">O5+(SUM(P5:Z5))</f>
        <v>6</v>
      </c>
      <c r="AB5" s="5"/>
      <c r="AC5" t="e">
        <f t="shared" si="1"/>
        <v>#REF!</v>
      </c>
      <c r="AD5" s="10">
        <v>5</v>
      </c>
    </row>
    <row r="6" spans="1:30" x14ac:dyDescent="0.25">
      <c r="A6" s="5">
        <f t="shared" ref="A6:A18" si="11">A5+1</f>
        <v>3</v>
      </c>
      <c r="B6" s="5" t="s">
        <v>3</v>
      </c>
      <c r="C6" s="5">
        <v>0</v>
      </c>
      <c r="D6" s="5">
        <v>1</v>
      </c>
      <c r="E6" s="5">
        <v>1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4</v>
      </c>
      <c r="M6" s="5" t="s">
        <v>52</v>
      </c>
      <c r="N6" s="15">
        <f t="shared" si="2"/>
        <v>6</v>
      </c>
      <c r="O6" s="5">
        <f t="shared" ref="O6:O18" si="12">O5</f>
        <v>28</v>
      </c>
      <c r="P6" s="5">
        <f t="shared" si="0"/>
        <v>-1</v>
      </c>
      <c r="Q6" s="5">
        <f t="shared" si="0"/>
        <v>0</v>
      </c>
      <c r="R6" s="5">
        <f t="shared" si="0"/>
        <v>0</v>
      </c>
      <c r="S6" s="5">
        <f t="shared" si="0"/>
        <v>-1</v>
      </c>
      <c r="T6" s="5">
        <f t="shared" si="3"/>
        <v>-2</v>
      </c>
      <c r="U6" s="5">
        <f t="shared" si="4"/>
        <v>-2</v>
      </c>
      <c r="V6" s="5">
        <f t="shared" si="5"/>
        <v>-2</v>
      </c>
      <c r="W6" s="5">
        <f t="shared" si="6"/>
        <v>-2</v>
      </c>
      <c r="X6" s="5">
        <f t="shared" si="7"/>
        <v>-4</v>
      </c>
      <c r="Y6" s="5">
        <f t="shared" si="8"/>
        <v>0</v>
      </c>
      <c r="Z6" s="5">
        <f t="shared" si="9"/>
        <v>0</v>
      </c>
      <c r="AA6" s="5">
        <f t="shared" si="10"/>
        <v>14</v>
      </c>
      <c r="AB6" s="9"/>
      <c r="AC6" t="e">
        <f t="shared" si="1"/>
        <v>#REF!</v>
      </c>
      <c r="AD6" s="10">
        <v>5</v>
      </c>
    </row>
    <row r="7" spans="1:30" x14ac:dyDescent="0.25">
      <c r="A7" s="5">
        <f t="shared" si="11"/>
        <v>4</v>
      </c>
      <c r="B7" s="5" t="s">
        <v>56</v>
      </c>
      <c r="C7" s="5">
        <v>0</v>
      </c>
      <c r="D7" s="5">
        <v>0</v>
      </c>
      <c r="E7" s="5">
        <v>1</v>
      </c>
      <c r="F7" s="5">
        <v>0</v>
      </c>
      <c r="G7" s="5">
        <v>0</v>
      </c>
      <c r="H7" s="5">
        <v>2</v>
      </c>
      <c r="I7" s="5">
        <v>0</v>
      </c>
      <c r="J7" s="5">
        <v>0</v>
      </c>
      <c r="K7" s="5">
        <v>4</v>
      </c>
      <c r="L7" s="5">
        <v>0</v>
      </c>
      <c r="M7" s="5" t="s">
        <v>53</v>
      </c>
      <c r="N7" s="15">
        <f t="shared" si="2"/>
        <v>7</v>
      </c>
      <c r="O7" s="5">
        <f t="shared" si="12"/>
        <v>28</v>
      </c>
      <c r="P7" s="5">
        <f t="shared" ref="P7:P18" si="13">IF(C7=0,-1,0)</f>
        <v>-1</v>
      </c>
      <c r="Q7" s="5">
        <f t="shared" ref="Q7:Q18" si="14">IF(D7=0,-1,0)</f>
        <v>-1</v>
      </c>
      <c r="R7" s="5">
        <f t="shared" ref="R7:R18" si="15">IF(E7=0,-1,0)</f>
        <v>0</v>
      </c>
      <c r="S7" s="5">
        <f t="shared" ref="S7:S18" si="16">IF(F7=0,-1,0)</f>
        <v>-1</v>
      </c>
      <c r="T7" s="5">
        <f t="shared" si="3"/>
        <v>-2</v>
      </c>
      <c r="U7" s="5">
        <f t="shared" si="4"/>
        <v>0</v>
      </c>
      <c r="V7" s="5">
        <f t="shared" si="5"/>
        <v>-2</v>
      </c>
      <c r="W7" s="5">
        <f t="shared" si="6"/>
        <v>-2</v>
      </c>
      <c r="X7" s="5">
        <f t="shared" si="7"/>
        <v>0</v>
      </c>
      <c r="Y7" s="5">
        <f t="shared" si="8"/>
        <v>-4</v>
      </c>
      <c r="Z7" s="5">
        <f t="shared" si="9"/>
        <v>0</v>
      </c>
      <c r="AA7" s="5">
        <f t="shared" si="10"/>
        <v>15</v>
      </c>
      <c r="AB7" s="5"/>
      <c r="AC7" t="e">
        <f t="shared" si="1"/>
        <v>#REF!</v>
      </c>
      <c r="AD7" s="10">
        <v>5</v>
      </c>
    </row>
    <row r="8" spans="1:30" x14ac:dyDescent="0.25">
      <c r="A8" s="5">
        <f t="shared" si="11"/>
        <v>5</v>
      </c>
      <c r="B8" s="5" t="s">
        <v>57</v>
      </c>
      <c r="C8" s="5">
        <v>0</v>
      </c>
      <c r="D8" s="5">
        <v>0</v>
      </c>
      <c r="E8" s="5">
        <v>1</v>
      </c>
      <c r="F8" s="5">
        <v>1</v>
      </c>
      <c r="G8" s="5">
        <v>0</v>
      </c>
      <c r="H8" s="5">
        <v>0</v>
      </c>
      <c r="I8" s="5">
        <v>0</v>
      </c>
      <c r="J8" s="5">
        <v>0</v>
      </c>
      <c r="K8" s="5">
        <v>4</v>
      </c>
      <c r="L8" s="5">
        <v>0</v>
      </c>
      <c r="M8" s="5" t="s">
        <v>53</v>
      </c>
      <c r="N8" s="15">
        <f t="shared" si="2"/>
        <v>6</v>
      </c>
      <c r="O8" s="5">
        <f t="shared" si="12"/>
        <v>28</v>
      </c>
      <c r="P8" s="5">
        <f t="shared" si="13"/>
        <v>-1</v>
      </c>
      <c r="Q8" s="5">
        <f t="shared" si="14"/>
        <v>-1</v>
      </c>
      <c r="R8" s="5">
        <f t="shared" si="15"/>
        <v>0</v>
      </c>
      <c r="S8" s="5">
        <f t="shared" si="16"/>
        <v>0</v>
      </c>
      <c r="T8" s="5">
        <f t="shared" si="3"/>
        <v>-2</v>
      </c>
      <c r="U8" s="5">
        <f t="shared" si="4"/>
        <v>-2</v>
      </c>
      <c r="V8" s="5">
        <f t="shared" si="5"/>
        <v>-2</v>
      </c>
      <c r="W8" s="5">
        <f t="shared" si="6"/>
        <v>-2</v>
      </c>
      <c r="X8" s="5">
        <f t="shared" si="7"/>
        <v>0</v>
      </c>
      <c r="Y8" s="5">
        <f t="shared" si="8"/>
        <v>-4</v>
      </c>
      <c r="Z8" s="5">
        <f t="shared" si="9"/>
        <v>0</v>
      </c>
      <c r="AA8" s="5">
        <f t="shared" si="10"/>
        <v>14</v>
      </c>
      <c r="AB8" s="5"/>
      <c r="AC8" t="e">
        <f t="shared" si="1"/>
        <v>#REF!</v>
      </c>
      <c r="AD8" s="10">
        <v>5</v>
      </c>
    </row>
    <row r="9" spans="1:30" x14ac:dyDescent="0.25">
      <c r="A9" s="5">
        <f t="shared" si="11"/>
        <v>6</v>
      </c>
      <c r="B9" s="9" t="s">
        <v>2</v>
      </c>
      <c r="C9" s="5">
        <v>0</v>
      </c>
      <c r="D9" s="5">
        <v>1</v>
      </c>
      <c r="E9" s="5">
        <v>1</v>
      </c>
      <c r="F9" s="5">
        <v>1</v>
      </c>
      <c r="G9" s="5">
        <v>2</v>
      </c>
      <c r="H9" s="5">
        <v>2</v>
      </c>
      <c r="I9" s="5">
        <v>2</v>
      </c>
      <c r="J9" s="5">
        <v>0</v>
      </c>
      <c r="K9" s="5">
        <v>0</v>
      </c>
      <c r="L9" s="5">
        <v>4</v>
      </c>
      <c r="M9" s="5">
        <v>0</v>
      </c>
      <c r="N9" s="15">
        <f t="shared" si="2"/>
        <v>13</v>
      </c>
      <c r="O9" s="5">
        <f t="shared" si="12"/>
        <v>28</v>
      </c>
      <c r="P9" s="5">
        <f t="shared" si="13"/>
        <v>-1</v>
      </c>
      <c r="Q9" s="5">
        <f t="shared" si="14"/>
        <v>0</v>
      </c>
      <c r="R9" s="5">
        <f t="shared" si="15"/>
        <v>0</v>
      </c>
      <c r="S9" s="5">
        <f t="shared" si="16"/>
        <v>0</v>
      </c>
      <c r="T9" s="5">
        <f t="shared" si="3"/>
        <v>0</v>
      </c>
      <c r="U9" s="5">
        <f t="shared" si="4"/>
        <v>0</v>
      </c>
      <c r="V9" s="5">
        <f t="shared" si="5"/>
        <v>0</v>
      </c>
      <c r="W9" s="5">
        <f t="shared" si="6"/>
        <v>-2</v>
      </c>
      <c r="X9" s="5">
        <f t="shared" si="7"/>
        <v>-4</v>
      </c>
      <c r="Y9" s="5">
        <f t="shared" si="8"/>
        <v>0</v>
      </c>
      <c r="Z9" s="5">
        <f t="shared" si="9"/>
        <v>-8</v>
      </c>
      <c r="AA9" s="5">
        <f t="shared" si="10"/>
        <v>13</v>
      </c>
      <c r="AB9" s="5"/>
      <c r="AC9" t="e">
        <f t="shared" si="1"/>
        <v>#REF!</v>
      </c>
      <c r="AD9" s="10">
        <v>5</v>
      </c>
    </row>
    <row r="10" spans="1:30" x14ac:dyDescent="0.25">
      <c r="A10" s="5">
        <f t="shared" si="11"/>
        <v>7</v>
      </c>
      <c r="B10" s="5" t="s">
        <v>4</v>
      </c>
      <c r="C10" s="5">
        <v>1</v>
      </c>
      <c r="D10" s="5">
        <v>0</v>
      </c>
      <c r="E10" s="5">
        <v>0</v>
      </c>
      <c r="F10" s="5">
        <v>0</v>
      </c>
      <c r="G10" s="5">
        <v>2</v>
      </c>
      <c r="H10" s="5">
        <v>2</v>
      </c>
      <c r="I10" s="5">
        <v>0</v>
      </c>
      <c r="J10" s="5">
        <v>2</v>
      </c>
      <c r="K10" s="5">
        <v>0</v>
      </c>
      <c r="L10" s="5">
        <v>0</v>
      </c>
      <c r="M10" s="5">
        <v>0</v>
      </c>
      <c r="N10" s="15">
        <f t="shared" si="2"/>
        <v>7</v>
      </c>
      <c r="O10" s="5">
        <f t="shared" si="12"/>
        <v>28</v>
      </c>
      <c r="P10" s="5">
        <f t="shared" si="13"/>
        <v>0</v>
      </c>
      <c r="Q10" s="5">
        <f t="shared" si="14"/>
        <v>-1</v>
      </c>
      <c r="R10" s="5">
        <f t="shared" si="15"/>
        <v>-1</v>
      </c>
      <c r="S10" s="5">
        <f t="shared" si="16"/>
        <v>-1</v>
      </c>
      <c r="T10" s="5">
        <f t="shared" si="3"/>
        <v>0</v>
      </c>
      <c r="U10" s="5">
        <f t="shared" si="4"/>
        <v>0</v>
      </c>
      <c r="V10" s="5">
        <f t="shared" si="5"/>
        <v>-2</v>
      </c>
      <c r="W10" s="5">
        <f t="shared" si="6"/>
        <v>0</v>
      </c>
      <c r="X10" s="5">
        <f t="shared" si="7"/>
        <v>-4</v>
      </c>
      <c r="Y10" s="5">
        <f t="shared" si="8"/>
        <v>-4</v>
      </c>
      <c r="Z10" s="5">
        <f t="shared" si="9"/>
        <v>-8</v>
      </c>
      <c r="AA10" s="5">
        <f t="shared" si="10"/>
        <v>7</v>
      </c>
      <c r="AB10" s="5"/>
      <c r="AC10" t="e">
        <f t="shared" si="1"/>
        <v>#REF!</v>
      </c>
      <c r="AD10" s="10">
        <v>5</v>
      </c>
    </row>
    <row r="11" spans="1:30" x14ac:dyDescent="0.25">
      <c r="A11" s="5">
        <f t="shared" si="11"/>
        <v>8</v>
      </c>
      <c r="B11" s="5" t="s">
        <v>31</v>
      </c>
      <c r="C11" s="5">
        <v>0</v>
      </c>
      <c r="D11" s="5">
        <v>1</v>
      </c>
      <c r="E11" s="5">
        <v>1</v>
      </c>
      <c r="F11" s="5">
        <v>1</v>
      </c>
      <c r="G11" s="5">
        <v>0</v>
      </c>
      <c r="H11" s="5">
        <v>2</v>
      </c>
      <c r="I11" s="5">
        <v>0</v>
      </c>
      <c r="J11" s="5">
        <v>2</v>
      </c>
      <c r="K11" s="5">
        <v>0</v>
      </c>
      <c r="L11" s="5">
        <v>0</v>
      </c>
      <c r="M11" s="5">
        <v>0</v>
      </c>
      <c r="N11" s="15">
        <f t="shared" si="2"/>
        <v>7</v>
      </c>
      <c r="O11" s="5">
        <f t="shared" si="12"/>
        <v>28</v>
      </c>
      <c r="P11" s="5">
        <f t="shared" si="13"/>
        <v>-1</v>
      </c>
      <c r="Q11" s="5">
        <f t="shared" si="14"/>
        <v>0</v>
      </c>
      <c r="R11" s="5">
        <f t="shared" si="15"/>
        <v>0</v>
      </c>
      <c r="S11" s="5">
        <f t="shared" si="16"/>
        <v>0</v>
      </c>
      <c r="T11" s="5">
        <f t="shared" si="3"/>
        <v>-2</v>
      </c>
      <c r="U11" s="5">
        <f t="shared" si="4"/>
        <v>0</v>
      </c>
      <c r="V11" s="5">
        <f t="shared" si="5"/>
        <v>-2</v>
      </c>
      <c r="W11" s="5">
        <f t="shared" si="6"/>
        <v>0</v>
      </c>
      <c r="X11" s="5">
        <f t="shared" si="7"/>
        <v>-4</v>
      </c>
      <c r="Y11" s="5">
        <f t="shared" si="8"/>
        <v>-4</v>
      </c>
      <c r="Z11" s="5">
        <f t="shared" si="9"/>
        <v>-8</v>
      </c>
      <c r="AA11" s="9">
        <f t="shared" si="10"/>
        <v>7</v>
      </c>
      <c r="AB11" s="5"/>
      <c r="AC11" t="e">
        <f t="shared" si="1"/>
        <v>#REF!</v>
      </c>
      <c r="AD11" s="10">
        <v>5</v>
      </c>
    </row>
    <row r="12" spans="1:30" x14ac:dyDescent="0.25">
      <c r="A12" s="5">
        <f t="shared" si="11"/>
        <v>9</v>
      </c>
      <c r="B12" s="5" t="s">
        <v>58</v>
      </c>
      <c r="C12" s="5">
        <v>0</v>
      </c>
      <c r="D12" s="5">
        <v>0</v>
      </c>
      <c r="E12" s="5">
        <v>1</v>
      </c>
      <c r="F12" s="5">
        <v>1</v>
      </c>
      <c r="G12" s="5">
        <v>2</v>
      </c>
      <c r="H12" s="5">
        <v>2</v>
      </c>
      <c r="I12" s="5">
        <v>0</v>
      </c>
      <c r="J12" s="5">
        <v>2</v>
      </c>
      <c r="K12" s="5">
        <v>4</v>
      </c>
      <c r="L12" s="5">
        <v>4</v>
      </c>
      <c r="M12" s="5" t="s">
        <v>52</v>
      </c>
      <c r="N12" s="15">
        <f t="shared" si="2"/>
        <v>16</v>
      </c>
      <c r="O12" s="5">
        <f t="shared" si="12"/>
        <v>28</v>
      </c>
      <c r="P12" s="5">
        <f t="shared" si="13"/>
        <v>-1</v>
      </c>
      <c r="Q12" s="5">
        <f t="shared" si="14"/>
        <v>-1</v>
      </c>
      <c r="R12" s="5">
        <f t="shared" si="15"/>
        <v>0</v>
      </c>
      <c r="S12" s="5">
        <f t="shared" si="16"/>
        <v>0</v>
      </c>
      <c r="T12" s="5">
        <f t="shared" si="3"/>
        <v>0</v>
      </c>
      <c r="U12" s="5">
        <f t="shared" si="4"/>
        <v>0</v>
      </c>
      <c r="V12" s="5">
        <f t="shared" si="5"/>
        <v>-2</v>
      </c>
      <c r="W12" s="5">
        <f t="shared" si="6"/>
        <v>0</v>
      </c>
      <c r="X12" s="5">
        <f t="shared" si="7"/>
        <v>0</v>
      </c>
      <c r="Y12" s="5">
        <f t="shared" si="8"/>
        <v>0</v>
      </c>
      <c r="Z12" s="5">
        <f t="shared" si="9"/>
        <v>0</v>
      </c>
      <c r="AA12" s="9">
        <f t="shared" si="10"/>
        <v>24</v>
      </c>
      <c r="AB12" s="5"/>
      <c r="AC12" t="e">
        <f t="shared" si="1"/>
        <v>#REF!</v>
      </c>
      <c r="AD12" s="10">
        <v>5</v>
      </c>
    </row>
    <row r="13" spans="1:30" x14ac:dyDescent="0.25">
      <c r="A13" s="5">
        <f t="shared" si="11"/>
        <v>10</v>
      </c>
      <c r="B13" s="9" t="s">
        <v>32</v>
      </c>
      <c r="C13" s="5">
        <v>0</v>
      </c>
      <c r="D13" s="5">
        <v>0</v>
      </c>
      <c r="E13" s="5">
        <v>0</v>
      </c>
      <c r="F13" s="5">
        <v>1</v>
      </c>
      <c r="G13" s="5">
        <v>0</v>
      </c>
      <c r="H13" s="5">
        <v>2</v>
      </c>
      <c r="I13" s="5">
        <v>0</v>
      </c>
      <c r="J13" s="5">
        <v>2</v>
      </c>
      <c r="K13" s="5">
        <v>4</v>
      </c>
      <c r="L13" s="5">
        <v>0</v>
      </c>
      <c r="M13" s="5" t="s">
        <v>53</v>
      </c>
      <c r="N13" s="15">
        <f t="shared" si="2"/>
        <v>9</v>
      </c>
      <c r="O13" s="5">
        <f t="shared" si="12"/>
        <v>28</v>
      </c>
      <c r="P13" s="5">
        <f t="shared" si="13"/>
        <v>-1</v>
      </c>
      <c r="Q13" s="5">
        <f t="shared" si="14"/>
        <v>-1</v>
      </c>
      <c r="R13" s="5">
        <f t="shared" si="15"/>
        <v>-1</v>
      </c>
      <c r="S13" s="5">
        <f t="shared" si="16"/>
        <v>0</v>
      </c>
      <c r="T13" s="5">
        <f t="shared" si="3"/>
        <v>-2</v>
      </c>
      <c r="U13" s="5">
        <f t="shared" si="4"/>
        <v>0</v>
      </c>
      <c r="V13" s="5">
        <f t="shared" si="5"/>
        <v>-2</v>
      </c>
      <c r="W13" s="5">
        <f t="shared" si="6"/>
        <v>0</v>
      </c>
      <c r="X13" s="5">
        <f t="shared" si="7"/>
        <v>0</v>
      </c>
      <c r="Y13" s="5">
        <f t="shared" si="8"/>
        <v>-4</v>
      </c>
      <c r="Z13" s="5">
        <f t="shared" si="9"/>
        <v>0</v>
      </c>
      <c r="AA13" s="5">
        <f t="shared" si="10"/>
        <v>17</v>
      </c>
      <c r="AB13" s="5"/>
      <c r="AC13" t="e">
        <f t="shared" si="1"/>
        <v>#REF!</v>
      </c>
      <c r="AD13" s="10">
        <v>5</v>
      </c>
    </row>
    <row r="14" spans="1:30" x14ac:dyDescent="0.25">
      <c r="A14" s="5">
        <f t="shared" si="11"/>
        <v>11</v>
      </c>
      <c r="B14" s="21" t="s">
        <v>35</v>
      </c>
      <c r="C14" s="5">
        <v>1</v>
      </c>
      <c r="D14" s="5">
        <v>1</v>
      </c>
      <c r="E14" s="5">
        <v>1</v>
      </c>
      <c r="F14" s="5">
        <v>1</v>
      </c>
      <c r="G14" s="5">
        <v>2</v>
      </c>
      <c r="H14" s="5">
        <v>2</v>
      </c>
      <c r="I14" s="5">
        <v>0</v>
      </c>
      <c r="J14" s="5">
        <v>2</v>
      </c>
      <c r="K14" s="5">
        <v>4</v>
      </c>
      <c r="L14" s="5">
        <v>4</v>
      </c>
      <c r="M14" s="5" t="s">
        <v>53</v>
      </c>
      <c r="N14" s="19">
        <f t="shared" si="2"/>
        <v>18</v>
      </c>
      <c r="O14" s="9">
        <f t="shared" si="12"/>
        <v>28</v>
      </c>
      <c r="P14" s="9">
        <f t="shared" si="13"/>
        <v>0</v>
      </c>
      <c r="Q14" s="9">
        <f t="shared" si="14"/>
        <v>0</v>
      </c>
      <c r="R14" s="9">
        <f t="shared" si="15"/>
        <v>0</v>
      </c>
      <c r="S14" s="9">
        <f t="shared" si="16"/>
        <v>0</v>
      </c>
      <c r="T14" s="9">
        <f t="shared" si="3"/>
        <v>0</v>
      </c>
      <c r="U14" s="9">
        <f t="shared" si="4"/>
        <v>0</v>
      </c>
      <c r="V14" s="9">
        <f t="shared" si="5"/>
        <v>-2</v>
      </c>
      <c r="W14" s="9">
        <f t="shared" si="6"/>
        <v>0</v>
      </c>
      <c r="X14" s="9">
        <f t="shared" si="7"/>
        <v>0</v>
      </c>
      <c r="Y14" s="9">
        <f t="shared" si="8"/>
        <v>0</v>
      </c>
      <c r="Z14" s="9">
        <f t="shared" si="9"/>
        <v>0</v>
      </c>
      <c r="AA14" s="9">
        <f t="shared" si="10"/>
        <v>26</v>
      </c>
      <c r="AB14" s="17"/>
      <c r="AC14" t="e">
        <f t="shared" si="1"/>
        <v>#REF!</v>
      </c>
      <c r="AD14" s="10">
        <v>5</v>
      </c>
    </row>
    <row r="15" spans="1:30" x14ac:dyDescent="0.25">
      <c r="A15" s="5">
        <f t="shared" si="11"/>
        <v>12</v>
      </c>
      <c r="B15" s="5" t="s">
        <v>36</v>
      </c>
      <c r="C15" s="5">
        <v>0</v>
      </c>
      <c r="D15" s="5">
        <v>0</v>
      </c>
      <c r="E15" s="5">
        <v>1</v>
      </c>
      <c r="F15" s="5">
        <v>1</v>
      </c>
      <c r="G15" s="5">
        <v>0</v>
      </c>
      <c r="H15" s="5">
        <v>2</v>
      </c>
      <c r="I15" s="5">
        <v>0</v>
      </c>
      <c r="J15" s="5">
        <v>2</v>
      </c>
      <c r="K15" s="5">
        <v>4</v>
      </c>
      <c r="L15" s="5">
        <v>0</v>
      </c>
      <c r="M15" s="5" t="s">
        <v>53</v>
      </c>
      <c r="N15" s="15">
        <f t="shared" si="2"/>
        <v>10</v>
      </c>
      <c r="O15" s="5">
        <f t="shared" si="12"/>
        <v>28</v>
      </c>
      <c r="P15" s="5">
        <f t="shared" si="13"/>
        <v>-1</v>
      </c>
      <c r="Q15" s="5">
        <f t="shared" si="14"/>
        <v>-1</v>
      </c>
      <c r="R15" s="5">
        <f t="shared" si="15"/>
        <v>0</v>
      </c>
      <c r="S15" s="5">
        <f t="shared" si="16"/>
        <v>0</v>
      </c>
      <c r="T15" s="5">
        <f t="shared" si="3"/>
        <v>-2</v>
      </c>
      <c r="U15" s="5">
        <f t="shared" si="4"/>
        <v>0</v>
      </c>
      <c r="V15" s="5">
        <f t="shared" si="5"/>
        <v>-2</v>
      </c>
      <c r="W15" s="5">
        <f t="shared" si="6"/>
        <v>0</v>
      </c>
      <c r="X15" s="5">
        <f t="shared" si="7"/>
        <v>0</v>
      </c>
      <c r="Y15" s="5">
        <f t="shared" si="8"/>
        <v>-4</v>
      </c>
      <c r="Z15" s="5">
        <f t="shared" si="9"/>
        <v>0</v>
      </c>
      <c r="AA15" s="5">
        <f t="shared" si="10"/>
        <v>18</v>
      </c>
      <c r="AB15" s="5"/>
      <c r="AC15" t="e">
        <f t="shared" si="1"/>
        <v>#REF!</v>
      </c>
      <c r="AD15" s="10">
        <v>5</v>
      </c>
    </row>
    <row r="16" spans="1:30" x14ac:dyDescent="0.25">
      <c r="A16" s="5">
        <f t="shared" si="11"/>
        <v>13</v>
      </c>
      <c r="B16" s="5" t="s">
        <v>59</v>
      </c>
      <c r="C16" s="5">
        <v>0</v>
      </c>
      <c r="D16" s="5">
        <v>0</v>
      </c>
      <c r="E16" s="5">
        <v>1</v>
      </c>
      <c r="F16" s="5">
        <v>1</v>
      </c>
      <c r="G16" s="5">
        <v>0</v>
      </c>
      <c r="H16" s="5">
        <v>2</v>
      </c>
      <c r="I16" s="5">
        <v>2</v>
      </c>
      <c r="J16" s="5">
        <v>2</v>
      </c>
      <c r="K16" s="5">
        <v>4</v>
      </c>
      <c r="L16" s="5">
        <v>0</v>
      </c>
      <c r="M16" s="5">
        <v>0</v>
      </c>
      <c r="N16" s="15">
        <f t="shared" si="2"/>
        <v>12</v>
      </c>
      <c r="O16" s="5">
        <f t="shared" si="12"/>
        <v>28</v>
      </c>
      <c r="P16" s="5">
        <f t="shared" si="13"/>
        <v>-1</v>
      </c>
      <c r="Q16" s="5">
        <f t="shared" si="14"/>
        <v>-1</v>
      </c>
      <c r="R16" s="5">
        <f t="shared" si="15"/>
        <v>0</v>
      </c>
      <c r="S16" s="5">
        <f t="shared" si="16"/>
        <v>0</v>
      </c>
      <c r="T16" s="5">
        <f t="shared" si="3"/>
        <v>-2</v>
      </c>
      <c r="U16" s="5">
        <f t="shared" si="4"/>
        <v>0</v>
      </c>
      <c r="V16" s="5">
        <f t="shared" si="5"/>
        <v>0</v>
      </c>
      <c r="W16" s="5">
        <f t="shared" si="6"/>
        <v>0</v>
      </c>
      <c r="X16" s="5">
        <f t="shared" si="7"/>
        <v>0</v>
      </c>
      <c r="Y16" s="5">
        <f t="shared" si="8"/>
        <v>-4</v>
      </c>
      <c r="Z16" s="5">
        <f t="shared" si="9"/>
        <v>-8</v>
      </c>
      <c r="AA16" s="5">
        <f t="shared" si="10"/>
        <v>12</v>
      </c>
      <c r="AB16" s="5"/>
      <c r="AC16" t="e">
        <f t="shared" si="1"/>
        <v>#REF!</v>
      </c>
      <c r="AD16" s="10">
        <v>5</v>
      </c>
    </row>
    <row r="17" spans="1:30" x14ac:dyDescent="0.25">
      <c r="A17" s="5">
        <f t="shared" si="11"/>
        <v>14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15">
        <f t="shared" si="2"/>
        <v>0</v>
      </c>
      <c r="O17" s="5">
        <f t="shared" si="12"/>
        <v>28</v>
      </c>
      <c r="P17" s="5">
        <f t="shared" si="13"/>
        <v>-1</v>
      </c>
      <c r="Q17" s="5">
        <f t="shared" si="14"/>
        <v>-1</v>
      </c>
      <c r="R17" s="5">
        <f t="shared" si="15"/>
        <v>-1</v>
      </c>
      <c r="S17" s="5">
        <f t="shared" si="16"/>
        <v>-1</v>
      </c>
      <c r="T17" s="5">
        <f t="shared" si="3"/>
        <v>-2</v>
      </c>
      <c r="U17" s="5">
        <f t="shared" si="4"/>
        <v>-2</v>
      </c>
      <c r="V17" s="5">
        <f t="shared" si="5"/>
        <v>-2</v>
      </c>
      <c r="W17" s="5">
        <f t="shared" si="6"/>
        <v>-2</v>
      </c>
      <c r="X17" s="5">
        <f t="shared" si="7"/>
        <v>-4</v>
      </c>
      <c r="Y17" s="5">
        <f t="shared" si="8"/>
        <v>-4</v>
      </c>
      <c r="Z17" s="5">
        <f t="shared" si="9"/>
        <v>-8</v>
      </c>
      <c r="AA17" s="5">
        <f t="shared" si="10"/>
        <v>0</v>
      </c>
      <c r="AB17" s="5"/>
      <c r="AC17" t="e">
        <f t="shared" si="1"/>
        <v>#REF!</v>
      </c>
      <c r="AD17" s="10"/>
    </row>
    <row r="18" spans="1:30" x14ac:dyDescent="0.25">
      <c r="A18" s="5">
        <f t="shared" si="11"/>
        <v>15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15">
        <f t="shared" si="2"/>
        <v>0</v>
      </c>
      <c r="O18" s="5">
        <f t="shared" si="12"/>
        <v>28</v>
      </c>
      <c r="P18" s="5">
        <f t="shared" si="13"/>
        <v>-1</v>
      </c>
      <c r="Q18" s="5">
        <f t="shared" si="14"/>
        <v>-1</v>
      </c>
      <c r="R18" s="5">
        <f t="shared" si="15"/>
        <v>-1</v>
      </c>
      <c r="S18" s="5">
        <f t="shared" si="16"/>
        <v>-1</v>
      </c>
      <c r="T18" s="5">
        <f t="shared" si="3"/>
        <v>-2</v>
      </c>
      <c r="U18" s="5">
        <f t="shared" si="4"/>
        <v>-2</v>
      </c>
      <c r="V18" s="5">
        <f t="shared" si="5"/>
        <v>-2</v>
      </c>
      <c r="W18" s="5">
        <f t="shared" si="6"/>
        <v>-2</v>
      </c>
      <c r="X18" s="5">
        <f t="shared" si="7"/>
        <v>-4</v>
      </c>
      <c r="Y18" s="5">
        <f t="shared" si="8"/>
        <v>-4</v>
      </c>
      <c r="Z18" s="5">
        <f t="shared" si="9"/>
        <v>-8</v>
      </c>
      <c r="AA18" s="9">
        <f t="shared" si="10"/>
        <v>0</v>
      </c>
      <c r="AB18" s="5"/>
      <c r="AC18" t="e">
        <f>#REF!</f>
        <v>#REF!</v>
      </c>
      <c r="AD18" s="10"/>
    </row>
    <row r="19" spans="1:30" x14ac:dyDescent="0.25">
      <c r="N19" s="8"/>
      <c r="AA19" s="8"/>
      <c r="AC19">
        <f>N19</f>
        <v>0</v>
      </c>
      <c r="AD19" s="11">
        <f>SUM(AD4:AD18)</f>
        <v>65</v>
      </c>
    </row>
    <row r="20" spans="1:30" x14ac:dyDescent="0.25">
      <c r="A20" t="s">
        <v>43</v>
      </c>
      <c r="N20" s="8"/>
      <c r="AA20" s="8"/>
      <c r="AD20" s="11"/>
    </row>
    <row r="21" spans="1:30" x14ac:dyDescent="0.25">
      <c r="B21" t="s">
        <v>44</v>
      </c>
      <c r="C21" s="23">
        <v>0.15384615384615385</v>
      </c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8"/>
      <c r="AA21" s="8"/>
      <c r="AD21" s="11"/>
    </row>
    <row r="22" spans="1:30" x14ac:dyDescent="0.25">
      <c r="B22" t="s">
        <v>45</v>
      </c>
      <c r="C22" s="12">
        <v>0.84615384615384615</v>
      </c>
      <c r="D22" s="12"/>
      <c r="E22" s="12"/>
      <c r="F22" s="12"/>
      <c r="G22" s="12"/>
      <c r="H22" s="12">
        <v>0.15384615384615385</v>
      </c>
      <c r="I22" s="12"/>
      <c r="J22" s="12"/>
      <c r="K22" s="12"/>
      <c r="L22" s="12"/>
      <c r="M22" s="12"/>
      <c r="N22" s="8"/>
      <c r="AA22" s="8"/>
      <c r="AD22" s="11"/>
    </row>
    <row r="23" spans="1:30" x14ac:dyDescent="0.25">
      <c r="B23" t="s">
        <v>46</v>
      </c>
      <c r="C23" s="12"/>
      <c r="D23" s="23">
        <v>0.30769230769230771</v>
      </c>
      <c r="E23" s="12"/>
      <c r="F23" s="12"/>
      <c r="G23" s="12">
        <v>0.15384615384615385</v>
      </c>
      <c r="H23" s="12"/>
      <c r="I23" s="12"/>
      <c r="J23" s="12"/>
      <c r="K23" s="12"/>
      <c r="L23" s="12"/>
      <c r="M23" s="12"/>
      <c r="N23" s="8"/>
      <c r="AA23" s="8"/>
      <c r="AD23" s="11"/>
    </row>
    <row r="24" spans="1:30" x14ac:dyDescent="0.25">
      <c r="B24" t="s">
        <v>47</v>
      </c>
      <c r="C24" s="12"/>
      <c r="D24" s="12">
        <v>0.69230769230769229</v>
      </c>
      <c r="E24" s="12"/>
      <c r="F24" s="12"/>
      <c r="G24" s="12"/>
      <c r="H24" s="12"/>
      <c r="I24" s="12"/>
      <c r="J24" s="12">
        <v>0.15384615384615385</v>
      </c>
      <c r="K24" s="12"/>
      <c r="L24" s="12">
        <v>7.6923076923076927E-2</v>
      </c>
      <c r="M24" s="12"/>
      <c r="N24" s="8"/>
      <c r="AA24" s="8"/>
      <c r="AD24" s="11"/>
    </row>
    <row r="25" spans="1:30" x14ac:dyDescent="0.25">
      <c r="B25" t="s">
        <v>48</v>
      </c>
      <c r="C25" s="12"/>
      <c r="D25" s="12"/>
      <c r="E25" s="12">
        <v>0.15384615384615385</v>
      </c>
      <c r="F25" s="12"/>
      <c r="G25" s="12"/>
      <c r="H25" s="12"/>
      <c r="I25" s="12"/>
      <c r="J25" s="12"/>
      <c r="K25" s="12"/>
      <c r="L25" s="12"/>
      <c r="M25" s="12"/>
      <c r="N25" s="8"/>
      <c r="AA25" s="8"/>
      <c r="AD25" s="11"/>
    </row>
    <row r="26" spans="1:30" x14ac:dyDescent="0.25">
      <c r="B26" t="s">
        <v>49</v>
      </c>
      <c r="C26" s="12"/>
      <c r="D26" s="12"/>
      <c r="E26" s="20">
        <v>0.84615384615384615</v>
      </c>
      <c r="F26" s="12"/>
      <c r="G26" s="12"/>
      <c r="H26" s="12"/>
      <c r="I26" s="23">
        <v>0.15384615384615385</v>
      </c>
      <c r="J26" s="12"/>
      <c r="K26" s="12">
        <v>7.6923076923076927E-2</v>
      </c>
      <c r="L26" s="12"/>
      <c r="M26" s="12">
        <v>7.6923076923076927E-2</v>
      </c>
      <c r="N26" s="8"/>
      <c r="AA26" s="8"/>
      <c r="AD26" s="11"/>
    </row>
    <row r="27" spans="1:30" x14ac:dyDescent="0.25">
      <c r="B27" t="s">
        <v>50</v>
      </c>
      <c r="C27" s="12"/>
      <c r="D27" s="12"/>
      <c r="E27" s="12"/>
      <c r="F27" s="12">
        <v>0.23076923076923075</v>
      </c>
      <c r="G27" s="12">
        <v>7.6923076923076927E-2</v>
      </c>
      <c r="H27" s="12"/>
      <c r="I27" s="12"/>
      <c r="J27" s="12">
        <v>7.6923076923076927E-2</v>
      </c>
      <c r="K27" s="12"/>
      <c r="L27" s="12"/>
      <c r="M27" s="12"/>
      <c r="N27" s="8"/>
      <c r="AA27" s="8"/>
      <c r="AD27" s="11"/>
    </row>
    <row r="28" spans="1:30" x14ac:dyDescent="0.25">
      <c r="B28" t="s">
        <v>51</v>
      </c>
      <c r="C28" s="12"/>
      <c r="D28" s="12"/>
      <c r="E28" s="12"/>
      <c r="F28" s="20">
        <v>0.76923076923076916</v>
      </c>
      <c r="G28" s="12">
        <v>0.46153846153846151</v>
      </c>
      <c r="H28" s="12"/>
      <c r="I28" s="12"/>
      <c r="J28" s="12">
        <v>7.6923076923076927E-2</v>
      </c>
      <c r="K28" s="12"/>
      <c r="L28" s="12">
        <v>0.23076923076923075</v>
      </c>
      <c r="M28" s="12"/>
    </row>
    <row r="29" spans="1:30" x14ac:dyDescent="0.25">
      <c r="B29" t="s">
        <v>52</v>
      </c>
      <c r="C29" s="12"/>
      <c r="D29" s="12"/>
      <c r="E29" s="12"/>
      <c r="F29" s="12"/>
      <c r="G29" s="23">
        <v>0.30769230769230771</v>
      </c>
      <c r="H29" s="12"/>
      <c r="I29" s="12"/>
      <c r="J29" s="12"/>
      <c r="K29" s="12"/>
      <c r="L29" s="23">
        <v>0.30769230769230771</v>
      </c>
      <c r="M29" s="12">
        <v>0.15384615384615385</v>
      </c>
    </row>
    <row r="30" spans="1:30" x14ac:dyDescent="0.25">
      <c r="B30" t="s">
        <v>53</v>
      </c>
      <c r="C30" s="12"/>
      <c r="D30" s="12"/>
      <c r="E30" s="12"/>
      <c r="F30" s="12"/>
      <c r="G30" s="12"/>
      <c r="H30" s="20">
        <v>0.84615384615384615</v>
      </c>
      <c r="I30" s="12"/>
      <c r="J30" s="12"/>
      <c r="K30" s="20">
        <v>0.53846153846153844</v>
      </c>
      <c r="L30" s="12"/>
      <c r="M30" s="12">
        <v>0.38461538461538458</v>
      </c>
    </row>
    <row r="31" spans="1:30" x14ac:dyDescent="0.25">
      <c r="B31" t="s">
        <v>54</v>
      </c>
      <c r="C31" s="12"/>
      <c r="D31" s="12"/>
      <c r="E31" s="12"/>
      <c r="F31" s="12"/>
      <c r="G31" s="12"/>
      <c r="H31" s="12"/>
      <c r="I31" s="22">
        <v>0.84615384615384615</v>
      </c>
      <c r="J31" s="12"/>
      <c r="K31" s="12">
        <v>0.38461538461538458</v>
      </c>
      <c r="L31" s="12"/>
      <c r="M31" s="12">
        <v>7.6923076923076927E-2</v>
      </c>
    </row>
    <row r="32" spans="1:30" x14ac:dyDescent="0.25">
      <c r="B32" t="s">
        <v>55</v>
      </c>
      <c r="C32" s="12"/>
      <c r="D32" s="12"/>
      <c r="E32" s="12"/>
      <c r="F32" s="12"/>
      <c r="G32" s="12"/>
      <c r="H32" s="12"/>
      <c r="I32" s="12"/>
      <c r="J32" s="20">
        <v>0.69230769230769229</v>
      </c>
      <c r="K32" s="12"/>
      <c r="L32" s="12">
        <v>0.38461538461538458</v>
      </c>
      <c r="M32" s="12">
        <v>0.30769230769230771</v>
      </c>
    </row>
    <row r="33" spans="2:13" x14ac:dyDescent="0.25">
      <c r="B33" s="13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</row>
    <row r="34" spans="2:13" x14ac:dyDescent="0.25">
      <c r="C34" s="12">
        <f>SUM(C21:C33)</f>
        <v>1</v>
      </c>
      <c r="D34" s="12">
        <f t="shared" ref="D34:M34" si="17">SUM(D21:D33)</f>
        <v>1</v>
      </c>
      <c r="E34" s="12">
        <f t="shared" si="17"/>
        <v>1</v>
      </c>
      <c r="F34" s="12">
        <f t="shared" si="17"/>
        <v>0.99999999999999989</v>
      </c>
      <c r="G34" s="12">
        <f t="shared" si="17"/>
        <v>1</v>
      </c>
      <c r="H34" s="12">
        <f t="shared" si="17"/>
        <v>1</v>
      </c>
      <c r="I34" s="12">
        <f t="shared" si="17"/>
        <v>1</v>
      </c>
      <c r="J34" s="12">
        <f t="shared" si="17"/>
        <v>1</v>
      </c>
      <c r="K34" s="12">
        <f t="shared" si="17"/>
        <v>1</v>
      </c>
      <c r="L34" s="12">
        <f t="shared" si="17"/>
        <v>1</v>
      </c>
      <c r="M34" s="12">
        <f t="shared" si="17"/>
        <v>1</v>
      </c>
    </row>
    <row r="38" spans="2:13" x14ac:dyDescent="0.25">
      <c r="H38" s="12"/>
    </row>
  </sheetData>
  <pageMargins left="0.25" right="0.25" top="0.75" bottom="0.75" header="0.3" footer="0.3"/>
  <pageSetup scale="83" orientation="landscape" r:id="rId1"/>
  <rowBreaks count="1" manualBreakCount="1">
    <brk id="34" max="16383" man="1"/>
  </rowBreaks>
  <colBreaks count="1" manualBreakCount="1">
    <brk id="1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zoomScale="90" zoomScaleNormal="90" workbookViewId="0">
      <selection sqref="A1:O18"/>
    </sheetView>
  </sheetViews>
  <sheetFormatPr defaultRowHeight="15" x14ac:dyDescent="0.25"/>
  <cols>
    <col min="2" max="2" width="14.85546875" bestFit="1" customWidth="1"/>
  </cols>
  <sheetData>
    <row r="1" spans="1:15" ht="114.75" x14ac:dyDescent="0.25">
      <c r="A1" s="1"/>
      <c r="B1" s="1"/>
      <c r="C1" s="3" t="s">
        <v>13</v>
      </c>
      <c r="D1" s="3" t="s">
        <v>14</v>
      </c>
      <c r="E1" s="3" t="s">
        <v>15</v>
      </c>
      <c r="F1" s="3" t="s">
        <v>16</v>
      </c>
      <c r="G1" s="1" t="s">
        <v>17</v>
      </c>
      <c r="H1" s="1" t="s">
        <v>18</v>
      </c>
      <c r="I1" s="1" t="s">
        <v>19</v>
      </c>
      <c r="J1" s="1" t="s">
        <v>20</v>
      </c>
      <c r="K1" s="1" t="s">
        <v>1</v>
      </c>
      <c r="L1" s="1" t="s">
        <v>0</v>
      </c>
      <c r="M1" s="1" t="s">
        <v>8</v>
      </c>
      <c r="N1" s="1" t="s">
        <v>6</v>
      </c>
      <c r="O1" s="1"/>
    </row>
    <row r="2" spans="1:15" x14ac:dyDescent="0.25">
      <c r="A2" s="2"/>
      <c r="B2" s="2" t="s">
        <v>5</v>
      </c>
      <c r="C2" s="2">
        <v>1</v>
      </c>
      <c r="D2" s="2">
        <v>1</v>
      </c>
      <c r="E2" s="2">
        <v>1</v>
      </c>
      <c r="F2" s="2">
        <v>1</v>
      </c>
      <c r="G2" s="2">
        <v>2</v>
      </c>
      <c r="H2" s="2">
        <v>2</v>
      </c>
      <c r="I2" s="2">
        <v>2</v>
      </c>
      <c r="J2" s="2">
        <v>2</v>
      </c>
      <c r="K2" s="2">
        <v>4</v>
      </c>
      <c r="L2" s="2">
        <v>4</v>
      </c>
      <c r="M2" s="2">
        <v>8</v>
      </c>
      <c r="N2">
        <f>SUM(C2:M2)</f>
        <v>28</v>
      </c>
      <c r="O2" s="2"/>
    </row>
    <row r="3" spans="1:15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O3" s="2"/>
    </row>
    <row r="4" spans="1:15" x14ac:dyDescent="0.25">
      <c r="A4">
        <v>1</v>
      </c>
      <c r="B4" t="s">
        <v>3</v>
      </c>
      <c r="C4" t="s">
        <v>23</v>
      </c>
      <c r="D4" t="s">
        <v>24</v>
      </c>
      <c r="E4" t="s">
        <v>12</v>
      </c>
      <c r="F4" t="s">
        <v>10</v>
      </c>
      <c r="G4" t="s">
        <v>11</v>
      </c>
      <c r="H4" t="s">
        <v>24</v>
      </c>
      <c r="I4" t="s">
        <v>25</v>
      </c>
      <c r="J4" t="s">
        <v>26</v>
      </c>
      <c r="K4" t="s">
        <v>25</v>
      </c>
      <c r="L4" t="s">
        <v>11</v>
      </c>
      <c r="M4" t="s">
        <v>25</v>
      </c>
      <c r="N4">
        <f>SUM(C4:M4)</f>
        <v>0</v>
      </c>
      <c r="O4" t="str">
        <f>B4</f>
        <v>Cliff</v>
      </c>
    </row>
    <row r="5" spans="1:15" x14ac:dyDescent="0.25">
      <c r="A5">
        <f>A4+1</f>
        <v>2</v>
      </c>
      <c r="B5" t="s">
        <v>2</v>
      </c>
      <c r="C5" t="s">
        <v>23</v>
      </c>
      <c r="D5" t="s">
        <v>24</v>
      </c>
      <c r="E5" t="s">
        <v>12</v>
      </c>
      <c r="F5" t="s">
        <v>10</v>
      </c>
      <c r="G5" t="s">
        <v>23</v>
      </c>
      <c r="H5" t="s">
        <v>9</v>
      </c>
      <c r="I5" t="s">
        <v>25</v>
      </c>
      <c r="J5" t="s">
        <v>26</v>
      </c>
      <c r="K5" t="s">
        <v>26</v>
      </c>
      <c r="L5" t="s">
        <v>23</v>
      </c>
      <c r="M5" t="s">
        <v>26</v>
      </c>
      <c r="N5">
        <f t="shared" ref="N5:N18" si="0">SUM(C5:M5)</f>
        <v>0</v>
      </c>
      <c r="O5" t="str">
        <f t="shared" ref="O5:O18" si="1">B5</f>
        <v>Frank</v>
      </c>
    </row>
    <row r="6" spans="1:15" x14ac:dyDescent="0.25">
      <c r="A6">
        <f t="shared" ref="A6:A18" si="2">A5+1</f>
        <v>3</v>
      </c>
      <c r="B6" t="s">
        <v>4</v>
      </c>
      <c r="C6" t="s">
        <v>29</v>
      </c>
      <c r="D6" t="s">
        <v>30</v>
      </c>
      <c r="E6" t="s">
        <v>12</v>
      </c>
      <c r="F6" t="s">
        <v>28</v>
      </c>
      <c r="G6" t="s">
        <v>11</v>
      </c>
      <c r="H6" t="s">
        <v>9</v>
      </c>
      <c r="I6" t="s">
        <v>25</v>
      </c>
      <c r="J6" t="s">
        <v>26</v>
      </c>
      <c r="K6" t="s">
        <v>25</v>
      </c>
      <c r="L6" t="s">
        <v>11</v>
      </c>
      <c r="M6" t="s">
        <v>11</v>
      </c>
      <c r="N6">
        <f t="shared" si="0"/>
        <v>0</v>
      </c>
      <c r="O6" t="str">
        <f t="shared" si="1"/>
        <v>Gleb</v>
      </c>
    </row>
    <row r="7" spans="1:15" x14ac:dyDescent="0.25">
      <c r="A7">
        <f t="shared" si="2"/>
        <v>4</v>
      </c>
      <c r="B7" t="s">
        <v>21</v>
      </c>
      <c r="C7" t="s">
        <v>23</v>
      </c>
      <c r="D7" t="s">
        <v>24</v>
      </c>
      <c r="E7" t="s">
        <v>12</v>
      </c>
      <c r="F7" t="s">
        <v>10</v>
      </c>
      <c r="G7" t="s">
        <v>23</v>
      </c>
      <c r="H7" t="s">
        <v>9</v>
      </c>
      <c r="I7" t="s">
        <v>12</v>
      </c>
      <c r="J7" t="s">
        <v>26</v>
      </c>
      <c r="K7" t="s">
        <v>12</v>
      </c>
      <c r="L7" t="s">
        <v>9</v>
      </c>
      <c r="M7" t="s">
        <v>12</v>
      </c>
      <c r="N7">
        <f t="shared" si="0"/>
        <v>0</v>
      </c>
      <c r="O7" t="str">
        <f t="shared" si="1"/>
        <v>Gus</v>
      </c>
    </row>
    <row r="8" spans="1:15" x14ac:dyDescent="0.25">
      <c r="A8">
        <f t="shared" si="2"/>
        <v>5</v>
      </c>
      <c r="B8" t="s">
        <v>7</v>
      </c>
      <c r="C8" t="s">
        <v>23</v>
      </c>
      <c r="D8" t="s">
        <v>24</v>
      </c>
      <c r="E8" t="s">
        <v>12</v>
      </c>
      <c r="F8" t="s">
        <v>28</v>
      </c>
      <c r="G8" t="s">
        <v>11</v>
      </c>
      <c r="H8" t="s">
        <v>9</v>
      </c>
      <c r="I8" t="s">
        <v>25</v>
      </c>
      <c r="J8" t="s">
        <v>26</v>
      </c>
      <c r="K8" t="s">
        <v>25</v>
      </c>
      <c r="L8" t="s">
        <v>9</v>
      </c>
      <c r="M8" t="s">
        <v>25</v>
      </c>
      <c r="N8">
        <f t="shared" si="0"/>
        <v>0</v>
      </c>
      <c r="O8" t="str">
        <f t="shared" si="1"/>
        <v>Jeremy</v>
      </c>
    </row>
    <row r="9" spans="1:15" x14ac:dyDescent="0.25">
      <c r="A9">
        <f t="shared" si="2"/>
        <v>6</v>
      </c>
      <c r="B9" t="s">
        <v>22</v>
      </c>
      <c r="C9" t="s">
        <v>23</v>
      </c>
      <c r="D9" t="s">
        <v>24</v>
      </c>
      <c r="E9" t="s">
        <v>12</v>
      </c>
      <c r="F9" t="s">
        <v>10</v>
      </c>
      <c r="G9" t="s">
        <v>23</v>
      </c>
      <c r="H9" t="s">
        <v>9</v>
      </c>
      <c r="I9" t="s">
        <v>25</v>
      </c>
      <c r="J9" t="s">
        <v>26</v>
      </c>
      <c r="K9" t="s">
        <v>25</v>
      </c>
      <c r="L9" t="s">
        <v>23</v>
      </c>
      <c r="M9" t="s">
        <v>25</v>
      </c>
      <c r="N9">
        <f t="shared" si="0"/>
        <v>0</v>
      </c>
      <c r="O9" t="str">
        <f t="shared" si="1"/>
        <v>Jim H.</v>
      </c>
    </row>
    <row r="10" spans="1:15" x14ac:dyDescent="0.25">
      <c r="A10">
        <f t="shared" si="2"/>
        <v>7</v>
      </c>
      <c r="B10" t="s">
        <v>27</v>
      </c>
      <c r="C10" t="s">
        <v>23</v>
      </c>
      <c r="D10" t="s">
        <v>24</v>
      </c>
      <c r="E10" t="s">
        <v>12</v>
      </c>
      <c r="F10" t="s">
        <v>28</v>
      </c>
      <c r="G10" t="s">
        <v>23</v>
      </c>
      <c r="H10" t="s">
        <v>9</v>
      </c>
      <c r="I10" t="s">
        <v>12</v>
      </c>
      <c r="J10" t="s">
        <v>26</v>
      </c>
      <c r="K10" t="s">
        <v>26</v>
      </c>
      <c r="L10" t="s">
        <v>23</v>
      </c>
      <c r="M10" t="s">
        <v>26</v>
      </c>
      <c r="N10">
        <f t="shared" si="0"/>
        <v>0</v>
      </c>
      <c r="O10" t="str">
        <f t="shared" si="1"/>
        <v>Dave</v>
      </c>
    </row>
    <row r="11" spans="1:15" x14ac:dyDescent="0.25">
      <c r="A11">
        <f t="shared" si="2"/>
        <v>8</v>
      </c>
      <c r="B11" t="s">
        <v>31</v>
      </c>
      <c r="C11" t="s">
        <v>23</v>
      </c>
      <c r="D11" t="s">
        <v>24</v>
      </c>
      <c r="E11" t="s">
        <v>12</v>
      </c>
      <c r="F11" t="s">
        <v>10</v>
      </c>
      <c r="G11" t="s">
        <v>23</v>
      </c>
      <c r="H11" t="s">
        <v>9</v>
      </c>
      <c r="I11" t="s">
        <v>12</v>
      </c>
      <c r="J11" t="s">
        <v>26</v>
      </c>
      <c r="K11" t="s">
        <v>25</v>
      </c>
      <c r="L11" t="s">
        <v>23</v>
      </c>
      <c r="M11" t="s">
        <v>25</v>
      </c>
      <c r="N11">
        <f t="shared" si="0"/>
        <v>0</v>
      </c>
      <c r="O11" t="str">
        <f t="shared" si="1"/>
        <v>Jim C.</v>
      </c>
    </row>
    <row r="12" spans="1:15" x14ac:dyDescent="0.25">
      <c r="A12">
        <f t="shared" si="2"/>
        <v>9</v>
      </c>
      <c r="B12" t="s">
        <v>32</v>
      </c>
      <c r="C12" t="s">
        <v>29</v>
      </c>
      <c r="D12" t="s">
        <v>24</v>
      </c>
      <c r="E12" t="s">
        <v>12</v>
      </c>
      <c r="F12" t="s">
        <v>10</v>
      </c>
      <c r="G12" t="s">
        <v>11</v>
      </c>
      <c r="H12" t="s">
        <v>9</v>
      </c>
      <c r="I12" t="s">
        <v>25</v>
      </c>
      <c r="J12" t="s">
        <v>26</v>
      </c>
      <c r="K12" t="s">
        <v>25</v>
      </c>
      <c r="L12" t="s">
        <v>9</v>
      </c>
      <c r="M12" t="s">
        <v>9</v>
      </c>
      <c r="N12">
        <f t="shared" si="0"/>
        <v>0</v>
      </c>
      <c r="O12" t="str">
        <f t="shared" si="1"/>
        <v>Mark</v>
      </c>
    </row>
    <row r="13" spans="1:15" x14ac:dyDescent="0.25">
      <c r="A13">
        <f t="shared" si="2"/>
        <v>10</v>
      </c>
      <c r="B13" t="s">
        <v>33</v>
      </c>
      <c r="C13" t="s">
        <v>29</v>
      </c>
      <c r="D13" t="s">
        <v>30</v>
      </c>
      <c r="E13" t="s">
        <v>34</v>
      </c>
      <c r="F13" t="s">
        <v>28</v>
      </c>
      <c r="G13" t="s">
        <v>11</v>
      </c>
      <c r="H13" t="s">
        <v>9</v>
      </c>
      <c r="I13" t="s">
        <v>25</v>
      </c>
      <c r="J13" t="s">
        <v>26</v>
      </c>
      <c r="K13" t="s">
        <v>26</v>
      </c>
      <c r="L13" t="s">
        <v>11</v>
      </c>
      <c r="M13" t="s">
        <v>11</v>
      </c>
      <c r="N13">
        <f t="shared" si="0"/>
        <v>0</v>
      </c>
      <c r="O13" t="str">
        <f t="shared" si="1"/>
        <v>Bill</v>
      </c>
    </row>
    <row r="14" spans="1:15" x14ac:dyDescent="0.25">
      <c r="A14">
        <f t="shared" si="2"/>
        <v>11</v>
      </c>
      <c r="B14" t="s">
        <v>35</v>
      </c>
      <c r="C14" t="s">
        <v>23</v>
      </c>
      <c r="D14" t="s">
        <v>24</v>
      </c>
      <c r="E14" t="s">
        <v>12</v>
      </c>
      <c r="F14" t="s">
        <v>10</v>
      </c>
      <c r="G14" t="s">
        <v>23</v>
      </c>
      <c r="H14" t="s">
        <v>9</v>
      </c>
      <c r="I14" t="s">
        <v>25</v>
      </c>
      <c r="J14" t="s">
        <v>26</v>
      </c>
      <c r="K14" t="s">
        <v>25</v>
      </c>
      <c r="L14" t="s">
        <v>9</v>
      </c>
      <c r="M14" t="s">
        <v>25</v>
      </c>
      <c r="N14">
        <f t="shared" si="0"/>
        <v>0</v>
      </c>
      <c r="O14" t="str">
        <f t="shared" si="1"/>
        <v>Mitch</v>
      </c>
    </row>
    <row r="15" spans="1:15" x14ac:dyDescent="0.25">
      <c r="A15">
        <f t="shared" si="2"/>
        <v>12</v>
      </c>
      <c r="B15" t="s">
        <v>36</v>
      </c>
      <c r="C15" t="s">
        <v>23</v>
      </c>
      <c r="D15" t="s">
        <v>24</v>
      </c>
      <c r="E15" t="s">
        <v>12</v>
      </c>
      <c r="F15" t="s">
        <v>10</v>
      </c>
      <c r="G15" t="s">
        <v>11</v>
      </c>
      <c r="H15" t="s">
        <v>9</v>
      </c>
      <c r="I15" t="s">
        <v>25</v>
      </c>
      <c r="J15" t="s">
        <v>26</v>
      </c>
      <c r="K15" t="s">
        <v>25</v>
      </c>
      <c r="L15" t="s">
        <v>9</v>
      </c>
      <c r="M15" t="s">
        <v>9</v>
      </c>
      <c r="N15">
        <f t="shared" si="0"/>
        <v>0</v>
      </c>
      <c r="O15" t="str">
        <f t="shared" si="1"/>
        <v>Steve</v>
      </c>
    </row>
    <row r="16" spans="1:15" x14ac:dyDescent="0.25">
      <c r="A16">
        <f t="shared" si="2"/>
        <v>13</v>
      </c>
      <c r="B16" t="s">
        <v>37</v>
      </c>
      <c r="C16" t="s">
        <v>29</v>
      </c>
      <c r="D16" t="s">
        <v>24</v>
      </c>
      <c r="E16" t="s">
        <v>12</v>
      </c>
      <c r="F16" t="s">
        <v>10</v>
      </c>
      <c r="G16" t="s">
        <v>11</v>
      </c>
      <c r="H16" t="s">
        <v>9</v>
      </c>
      <c r="I16" t="s">
        <v>25</v>
      </c>
      <c r="J16" t="s">
        <v>26</v>
      </c>
      <c r="K16" t="s">
        <v>25</v>
      </c>
      <c r="L16" t="s">
        <v>9</v>
      </c>
      <c r="M16" t="s">
        <v>25</v>
      </c>
      <c r="N16">
        <f t="shared" si="0"/>
        <v>0</v>
      </c>
      <c r="O16" t="str">
        <f t="shared" si="1"/>
        <v>Aaron</v>
      </c>
    </row>
    <row r="17" spans="1:15" x14ac:dyDescent="0.25">
      <c r="A17">
        <f t="shared" si="2"/>
        <v>14</v>
      </c>
      <c r="B17" t="s">
        <v>38</v>
      </c>
      <c r="C17" t="s">
        <v>29</v>
      </c>
      <c r="D17" t="s">
        <v>24</v>
      </c>
      <c r="E17" t="s">
        <v>34</v>
      </c>
      <c r="F17" t="s">
        <v>10</v>
      </c>
      <c r="G17" t="s">
        <v>11</v>
      </c>
      <c r="H17" t="s">
        <v>9</v>
      </c>
      <c r="I17" t="s">
        <v>25</v>
      </c>
      <c r="J17" t="s">
        <v>26</v>
      </c>
      <c r="K17" t="s">
        <v>25</v>
      </c>
      <c r="L17" t="s">
        <v>9</v>
      </c>
      <c r="M17" t="s">
        <v>25</v>
      </c>
      <c r="N17">
        <f t="shared" si="0"/>
        <v>0</v>
      </c>
      <c r="O17" t="str">
        <f t="shared" si="1"/>
        <v>Ken</v>
      </c>
    </row>
    <row r="18" spans="1:15" x14ac:dyDescent="0.25">
      <c r="A18">
        <f t="shared" si="2"/>
        <v>15</v>
      </c>
      <c r="B18" t="s">
        <v>39</v>
      </c>
      <c r="C18" t="s">
        <v>29</v>
      </c>
      <c r="D18" t="s">
        <v>24</v>
      </c>
      <c r="E18" t="s">
        <v>12</v>
      </c>
      <c r="F18" t="s">
        <v>10</v>
      </c>
      <c r="G18" t="s">
        <v>11</v>
      </c>
      <c r="H18" t="s">
        <v>9</v>
      </c>
      <c r="I18" t="s">
        <v>25</v>
      </c>
      <c r="J18" t="s">
        <v>10</v>
      </c>
      <c r="K18" t="s">
        <v>10</v>
      </c>
      <c r="L18" t="s">
        <v>9</v>
      </c>
      <c r="M18" t="s">
        <v>10</v>
      </c>
      <c r="N18">
        <f t="shared" si="0"/>
        <v>0</v>
      </c>
      <c r="O18" t="str">
        <f t="shared" si="1"/>
        <v>Monika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gtschapek</dc:creator>
  <cp:lastModifiedBy>Gleb Tschapek</cp:lastModifiedBy>
  <cp:lastPrinted>2017-01-07T19:22:26Z</cp:lastPrinted>
  <dcterms:created xsi:type="dcterms:W3CDTF">2015-01-05T14:18:46Z</dcterms:created>
  <dcterms:modified xsi:type="dcterms:W3CDTF">2018-01-22T02:58:11Z</dcterms:modified>
</cp:coreProperties>
</file>